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\Documents\documents\Audubon President's info\"/>
    </mc:Choice>
  </mc:AlternateContent>
  <bookViews>
    <workbookView xWindow="0" yWindow="0" windowWidth="24000" windowHeight="91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4" i="1"/>
  <c r="C15" i="1"/>
  <c r="F87" i="1" l="1"/>
  <c r="E87" i="1"/>
  <c r="D87" i="1"/>
  <c r="C87" i="1"/>
  <c r="D52" i="1"/>
  <c r="C52" i="1"/>
  <c r="C40" i="1"/>
  <c r="C26" i="1"/>
  <c r="C17" i="1"/>
  <c r="E13" i="1"/>
  <c r="E12" i="1"/>
  <c r="E11" i="1"/>
  <c r="E10" i="1"/>
  <c r="E9" i="1"/>
  <c r="E15" i="1" l="1"/>
</calcChain>
</file>

<file path=xl/sharedStrings.xml><?xml version="1.0" encoding="utf-8"?>
<sst xmlns="http://schemas.openxmlformats.org/spreadsheetml/2006/main" count="80" uniqueCount="69">
  <si>
    <t>TBAS Treasurer Report</t>
  </si>
  <si>
    <t>Income 2018</t>
  </si>
  <si>
    <t xml:space="preserve">Projected </t>
  </si>
  <si>
    <t>Actual</t>
  </si>
  <si>
    <t>(as of 10/12/18)</t>
  </si>
  <si>
    <t>Expenses. 2018</t>
  </si>
  <si>
    <t>Item</t>
  </si>
  <si>
    <t>Balance</t>
  </si>
  <si>
    <t>Donations</t>
  </si>
  <si>
    <t>PO Box</t>
  </si>
  <si>
    <t>(should come due end of year)</t>
  </si>
  <si>
    <t>State of Mich</t>
  </si>
  <si>
    <t>Annual Membership Mailing</t>
  </si>
  <si>
    <t>Unplanned Event Expense</t>
  </si>
  <si>
    <t>(see below for details)</t>
  </si>
  <si>
    <t>Total</t>
  </si>
  <si>
    <t>Projected  Checking Balance Year End</t>
  </si>
  <si>
    <t>Actual Checking Balance</t>
  </si>
  <si>
    <t>Linda Klemens Memorial Fund</t>
  </si>
  <si>
    <t>Total Donations</t>
  </si>
  <si>
    <t>Disbursements</t>
  </si>
  <si>
    <t>Amount</t>
  </si>
  <si>
    <t>Michigan Audubon (Tower)</t>
  </si>
  <si>
    <t>Michigan Audubon (Plaque)</t>
  </si>
  <si>
    <t>TBAS Finances</t>
  </si>
  <si>
    <t>Account</t>
  </si>
  <si>
    <t>Checking Account  #10000708813</t>
  </si>
  <si>
    <t>($539.07 Linda Klemens Memorial - $174.16 TBAS)</t>
  </si>
  <si>
    <t>CD #1000029796 (Matures 12-22-19)</t>
  </si>
  <si>
    <t>($2.23 interest 2018)</t>
  </si>
  <si>
    <t>($71.30 interest 2018)</t>
  </si>
  <si>
    <t>Unplanned Event Expenses</t>
  </si>
  <si>
    <t xml:space="preserve">Description </t>
  </si>
  <si>
    <t>Vic Galea (pontoon rental)</t>
  </si>
  <si>
    <t>Josh Haas (speaker fee)</t>
  </si>
  <si>
    <t>Charles Tetzlaff (JJs 08-16)</t>
  </si>
  <si>
    <t>Description</t>
  </si>
  <si>
    <t xml:space="preserve"> Amount</t>
  </si>
  <si>
    <t>Count</t>
  </si>
  <si>
    <t>AM Family</t>
  </si>
  <si>
    <t>AM Individual</t>
  </si>
  <si>
    <t>Interest</t>
  </si>
  <si>
    <t>Life Member</t>
  </si>
  <si>
    <t xml:space="preserve">Donation </t>
  </si>
  <si>
    <t>Riverside Energy</t>
  </si>
  <si>
    <t>Donations 2018</t>
  </si>
  <si>
    <t>Date Sent</t>
  </si>
  <si>
    <t>Group</t>
  </si>
  <si>
    <t>Wildlife Recovery</t>
  </si>
  <si>
    <t>Alpena River Center</t>
  </si>
  <si>
    <t>Huron Pines</t>
  </si>
  <si>
    <t>Friends of Rockport</t>
  </si>
  <si>
    <t>Friends of Thompson Harbor</t>
  </si>
  <si>
    <t>Friends of Negwegon</t>
  </si>
  <si>
    <t>NE Mich. Great Lakes Stewardship Initiative</t>
  </si>
  <si>
    <t>Tawas Birding Fest/ MI Audubon</t>
  </si>
  <si>
    <t>National Audubon (CBC)</t>
  </si>
  <si>
    <t>Alpena County Library</t>
  </si>
  <si>
    <t>Straits Area Hawkwatch</t>
  </si>
  <si>
    <t>$100 (07-prg )</t>
  </si>
  <si>
    <t>Sunrise Coast Birding Trail</t>
  </si>
  <si>
    <t>Whitefish Point Observatory</t>
  </si>
  <si>
    <t>Mich. Nature Association</t>
  </si>
  <si>
    <t>Totals</t>
  </si>
  <si>
    <t>Expect a few more Riverside Payments this year ($250)</t>
  </si>
  <si>
    <t>Bank Service Charge</t>
  </si>
  <si>
    <t>(M Bank Conversion)</t>
  </si>
  <si>
    <t>CD #5000018772 (Matures 12-08-18)</t>
  </si>
  <si>
    <t>($50 left for National Aud CBC)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</si>
</sst>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164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164" fontId="5" fillId="0" borderId="1" xfId="0" applyNumberFormat="1" applyFont="1" applyBorder="1" applyAlignment="1"/>
    <xf numFmtId="0" fontId="0" fillId="0" borderId="1" xfId="0" applyFill="1" applyBorder="1"/>
    <xf numFmtId="164" fontId="0" fillId="0" borderId="1" xfId="0" applyNumberFormat="1" applyFill="1" applyBorder="1"/>
    <xf numFmtId="0" fontId="2" fillId="0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3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5" fontId="0" fillId="0" borderId="1" xfId="1" applyNumberFormat="1" applyFont="1" applyBorder="1"/>
    <xf numFmtId="14" fontId="0" fillId="0" borderId="1" xfId="0" applyNumberFormat="1" applyBorder="1"/>
    <xf numFmtId="5" fontId="2" fillId="0" borderId="1" xfId="1" applyNumberFormat="1" applyFont="1" applyBorder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'[1]Budget 2018'!$C$44</c:f>
              <c:strCache>
                <c:ptCount val="1"/>
                <c:pt idx="0">
                  <c:v> 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1B8-4694-9836-F2FBBEA820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1B8-4694-9836-F2FBBEA820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1B8-4694-9836-F2FBBEA820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1B8-4694-9836-F2FBBEA820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1B8-4694-9836-F2FBBEA820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1B8-4694-9836-F2FBBEA820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1B8-4694-9836-F2FBBEA8207E}"/>
              </c:ext>
            </c:extLst>
          </c:dPt>
          <c:cat>
            <c:strRef>
              <c:f>'[1]Budget 2018'!$B$45:$B$51</c:f>
              <c:strCache>
                <c:ptCount val="7"/>
                <c:pt idx="0">
                  <c:v>AM Family</c:v>
                </c:pt>
                <c:pt idx="1">
                  <c:v>AM Individual</c:v>
                </c:pt>
                <c:pt idx="2">
                  <c:v>Interest</c:v>
                </c:pt>
                <c:pt idx="3">
                  <c:v>Linda Klemens Memorial Fund</c:v>
                </c:pt>
                <c:pt idx="4">
                  <c:v>Life Member</c:v>
                </c:pt>
                <c:pt idx="5">
                  <c:v>Donation </c:v>
                </c:pt>
                <c:pt idx="6">
                  <c:v>Riverside Energy</c:v>
                </c:pt>
              </c:strCache>
            </c:strRef>
          </c:cat>
          <c:val>
            <c:numRef>
              <c:f>'[1]Budget 2018'!$C$45:$C$51</c:f>
              <c:numCache>
                <c:formatCode>General</c:formatCode>
                <c:ptCount val="7"/>
                <c:pt idx="0">
                  <c:v>250</c:v>
                </c:pt>
                <c:pt idx="1">
                  <c:v>90</c:v>
                </c:pt>
                <c:pt idx="2">
                  <c:v>0.59</c:v>
                </c:pt>
                <c:pt idx="3">
                  <c:v>285</c:v>
                </c:pt>
                <c:pt idx="4">
                  <c:v>100</c:v>
                </c:pt>
                <c:pt idx="5">
                  <c:v>101.97</c:v>
                </c:pt>
                <c:pt idx="6">
                  <c:v>844.07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1B8-4694-9836-F2FBBEA82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54</xdr:row>
      <xdr:rowOff>128587</xdr:rowOff>
    </xdr:from>
    <xdr:to>
      <xdr:col>3</xdr:col>
      <xdr:colOff>457200</xdr:colOff>
      <xdr:row>68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544678E-FB88-4DC9-9CB8-16156F129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n\Documents\TBAS\TBAS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d from Master"/>
      <sheetName val="Master "/>
      <sheetName val="TBAS Database"/>
      <sheetName val="TBAS Annual"/>
      <sheetName val="Checking 2017"/>
      <sheetName val="Checking 2018"/>
      <sheetName val="Budget 2018"/>
      <sheetName val="Donations"/>
      <sheetName val="CDs"/>
      <sheetName val="Finances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C44" t="str">
            <v xml:space="preserve"> Amount</v>
          </cell>
        </row>
        <row r="45">
          <cell r="B45" t="str">
            <v>AM Family</v>
          </cell>
          <cell r="C45">
            <v>250</v>
          </cell>
        </row>
        <row r="46">
          <cell r="B46" t="str">
            <v>AM Individual</v>
          </cell>
          <cell r="C46">
            <v>90</v>
          </cell>
        </row>
        <row r="47">
          <cell r="B47" t="str">
            <v>Interest</v>
          </cell>
          <cell r="C47">
            <v>0.59</v>
          </cell>
        </row>
        <row r="48">
          <cell r="B48" t="str">
            <v>Linda Klemens Memorial Fund</v>
          </cell>
          <cell r="C48">
            <v>285</v>
          </cell>
        </row>
        <row r="49">
          <cell r="B49" t="str">
            <v>Life Member</v>
          </cell>
          <cell r="C49">
            <v>100</v>
          </cell>
        </row>
        <row r="50">
          <cell r="B50" t="str">
            <v xml:space="preserve">Donation </v>
          </cell>
          <cell r="C50">
            <v>101.97</v>
          </cell>
        </row>
        <row r="51">
          <cell r="B51" t="str">
            <v>Riverside Energy</v>
          </cell>
          <cell r="C51">
            <v>844.07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7"/>
  <sheetViews>
    <sheetView tabSelected="1" workbookViewId="0">
      <selection activeCell="E69" sqref="E69"/>
    </sheetView>
  </sheetViews>
  <sheetFormatPr defaultRowHeight="15" x14ac:dyDescent="0.25"/>
  <cols>
    <col min="1" max="1" width="4.85546875" customWidth="1"/>
    <col min="2" max="2" width="34.7109375" bestFit="1" customWidth="1"/>
    <col min="3" max="3" width="17.85546875" bestFit="1" customWidth="1"/>
    <col min="5" max="5" width="8.28515625" bestFit="1" customWidth="1"/>
    <col min="6" max="6" width="12.5703125" customWidth="1"/>
    <col min="7" max="7" width="9.7109375" bestFit="1" customWidth="1"/>
    <col min="8" max="8" width="17.85546875" bestFit="1" customWidth="1"/>
    <col min="9" max="9" width="16.42578125" customWidth="1"/>
  </cols>
  <sheetData>
    <row r="1" spans="2:8" ht="15.75" x14ac:dyDescent="0.25">
      <c r="B1" s="29" t="s">
        <v>0</v>
      </c>
      <c r="C1" s="29"/>
      <c r="D1" s="29"/>
      <c r="E1" s="29"/>
      <c r="F1" s="29"/>
      <c r="G1" s="29"/>
      <c r="H1" s="29"/>
    </row>
    <row r="3" spans="2:8" x14ac:dyDescent="0.25">
      <c r="B3" s="28" t="s">
        <v>1</v>
      </c>
      <c r="C3" s="28"/>
    </row>
    <row r="4" spans="2:8" x14ac:dyDescent="0.25">
      <c r="B4" s="1" t="s">
        <v>2</v>
      </c>
      <c r="C4" s="2">
        <v>1923.64</v>
      </c>
    </row>
    <row r="5" spans="2:8" x14ac:dyDescent="0.25">
      <c r="B5" s="1" t="s">
        <v>3</v>
      </c>
      <c r="C5" s="2">
        <v>1671.63</v>
      </c>
      <c r="D5" t="s">
        <v>4</v>
      </c>
    </row>
    <row r="6" spans="2:8" x14ac:dyDescent="0.25">
      <c r="B6" s="3"/>
      <c r="C6" s="4"/>
    </row>
    <row r="7" spans="2:8" x14ac:dyDescent="0.25">
      <c r="B7" s="28" t="s">
        <v>5</v>
      </c>
      <c r="C7" s="28"/>
      <c r="D7" s="28"/>
      <c r="E7" s="28"/>
    </row>
    <row r="8" spans="2:8" x14ac:dyDescent="0.25">
      <c r="B8" s="5" t="s">
        <v>6</v>
      </c>
      <c r="C8" s="5" t="s">
        <v>2</v>
      </c>
      <c r="D8" s="5" t="s">
        <v>3</v>
      </c>
      <c r="E8" s="5" t="s">
        <v>7</v>
      </c>
    </row>
    <row r="9" spans="2:8" x14ac:dyDescent="0.25">
      <c r="B9" s="6" t="s">
        <v>8</v>
      </c>
      <c r="C9" s="7">
        <v>1300</v>
      </c>
      <c r="D9" s="7">
        <v>1250</v>
      </c>
      <c r="E9" s="7">
        <f>C9-D9</f>
        <v>50</v>
      </c>
      <c r="F9" t="s">
        <v>68</v>
      </c>
    </row>
    <row r="10" spans="2:8" x14ac:dyDescent="0.25">
      <c r="B10" s="6" t="s">
        <v>9</v>
      </c>
      <c r="C10" s="7">
        <v>94</v>
      </c>
      <c r="D10" s="7"/>
      <c r="E10" s="7">
        <f t="shared" ref="E10:E15" si="0">C10-D10</f>
        <v>94</v>
      </c>
      <c r="F10" t="s">
        <v>10</v>
      </c>
    </row>
    <row r="11" spans="2:8" x14ac:dyDescent="0.25">
      <c r="B11" s="6" t="s">
        <v>11</v>
      </c>
      <c r="C11" s="7">
        <v>20</v>
      </c>
      <c r="D11" s="7">
        <v>20</v>
      </c>
      <c r="E11" s="7">
        <f t="shared" si="0"/>
        <v>0</v>
      </c>
    </row>
    <row r="12" spans="2:8" x14ac:dyDescent="0.25">
      <c r="B12" s="6" t="s">
        <v>12</v>
      </c>
      <c r="C12" s="7">
        <v>99.09</v>
      </c>
      <c r="D12" s="7">
        <v>99.09</v>
      </c>
      <c r="E12" s="7">
        <f t="shared" si="0"/>
        <v>0</v>
      </c>
      <c r="F12" s="8"/>
    </row>
    <row r="13" spans="2:8" x14ac:dyDescent="0.25">
      <c r="B13" s="6" t="s">
        <v>13</v>
      </c>
      <c r="C13" s="7">
        <v>0</v>
      </c>
      <c r="D13" s="7">
        <v>172.76</v>
      </c>
      <c r="E13" s="7">
        <f t="shared" si="0"/>
        <v>-172.76</v>
      </c>
      <c r="F13" s="8" t="s">
        <v>14</v>
      </c>
    </row>
    <row r="14" spans="2:8" x14ac:dyDescent="0.25">
      <c r="B14" s="6" t="s">
        <v>65</v>
      </c>
      <c r="C14" s="7">
        <v>0</v>
      </c>
      <c r="D14" s="7">
        <v>8</v>
      </c>
      <c r="E14" s="7">
        <f t="shared" si="0"/>
        <v>-8</v>
      </c>
      <c r="F14" s="8" t="s">
        <v>66</v>
      </c>
    </row>
    <row r="15" spans="2:8" x14ac:dyDescent="0.25">
      <c r="B15" s="1" t="s">
        <v>15</v>
      </c>
      <c r="C15" s="2">
        <f>SUM(C9:C14)</f>
        <v>1513.09</v>
      </c>
      <c r="D15" s="2">
        <f>SUM(D9:D14)</f>
        <v>1549.85</v>
      </c>
      <c r="E15" s="2">
        <f t="shared" si="0"/>
        <v>-36.759999999999991</v>
      </c>
    </row>
    <row r="16" spans="2:8" x14ac:dyDescent="0.25">
      <c r="C16" s="9"/>
      <c r="D16" s="9"/>
    </row>
    <row r="17" spans="2:4" x14ac:dyDescent="0.25">
      <c r="B17" s="1" t="s">
        <v>16</v>
      </c>
      <c r="C17" s="2">
        <f>C4-C15</f>
        <v>410.55000000000018</v>
      </c>
    </row>
    <row r="18" spans="2:4" x14ac:dyDescent="0.25">
      <c r="B18" s="1" t="s">
        <v>17</v>
      </c>
      <c r="C18" s="2">
        <v>174.16</v>
      </c>
      <c r="D18" t="s">
        <v>4</v>
      </c>
    </row>
    <row r="20" spans="2:4" x14ac:dyDescent="0.25">
      <c r="B20" s="30" t="s">
        <v>18</v>
      </c>
      <c r="C20" s="31"/>
    </row>
    <row r="21" spans="2:4" x14ac:dyDescent="0.25">
      <c r="B21" s="5" t="s">
        <v>19</v>
      </c>
      <c r="C21" s="2">
        <v>2105</v>
      </c>
    </row>
    <row r="22" spans="2:4" x14ac:dyDescent="0.25">
      <c r="B22" s="5"/>
      <c r="C22" s="2"/>
    </row>
    <row r="23" spans="2:4" x14ac:dyDescent="0.25">
      <c r="B23" s="5" t="s">
        <v>20</v>
      </c>
      <c r="C23" s="10" t="s">
        <v>21</v>
      </c>
    </row>
    <row r="24" spans="2:4" x14ac:dyDescent="0.25">
      <c r="B24" s="6" t="s">
        <v>22</v>
      </c>
      <c r="C24" s="7">
        <v>1500</v>
      </c>
    </row>
    <row r="25" spans="2:4" x14ac:dyDescent="0.25">
      <c r="B25" s="6" t="s">
        <v>23</v>
      </c>
      <c r="C25" s="7">
        <v>65.930000000000007</v>
      </c>
    </row>
    <row r="26" spans="2:4" x14ac:dyDescent="0.25">
      <c r="B26" s="1" t="s">
        <v>7</v>
      </c>
      <c r="C26" s="2">
        <f>C21-C24-C25</f>
        <v>539.06999999999994</v>
      </c>
    </row>
    <row r="28" spans="2:4" ht="15.75" x14ac:dyDescent="0.25">
      <c r="B28" s="32" t="s">
        <v>24</v>
      </c>
      <c r="C28" s="33"/>
    </row>
    <row r="29" spans="2:4" ht="15.75" x14ac:dyDescent="0.25">
      <c r="B29" s="11" t="s">
        <v>25</v>
      </c>
      <c r="C29" s="11" t="s">
        <v>7</v>
      </c>
    </row>
    <row r="30" spans="2:4" x14ac:dyDescent="0.25">
      <c r="B30" s="12" t="s">
        <v>26</v>
      </c>
      <c r="C30" s="7">
        <v>713.23</v>
      </c>
      <c r="D30" s="9" t="s">
        <v>27</v>
      </c>
    </row>
    <row r="31" spans="2:4" x14ac:dyDescent="0.25">
      <c r="B31" s="13" t="s">
        <v>28</v>
      </c>
      <c r="C31" s="14">
        <v>1480.23</v>
      </c>
      <c r="D31" t="s">
        <v>29</v>
      </c>
    </row>
    <row r="32" spans="2:4" x14ac:dyDescent="0.25">
      <c r="B32" s="13" t="s">
        <v>67</v>
      </c>
      <c r="C32" s="14">
        <v>9544.56</v>
      </c>
      <c r="D32" t="s">
        <v>30</v>
      </c>
    </row>
    <row r="33" spans="2:4" x14ac:dyDescent="0.25">
      <c r="B33" s="1" t="s">
        <v>15</v>
      </c>
      <c r="C33" s="15">
        <v>12226.189999999999</v>
      </c>
    </row>
    <row r="35" spans="2:4" ht="15.75" x14ac:dyDescent="0.25">
      <c r="B35" s="34" t="s">
        <v>31</v>
      </c>
      <c r="C35" s="34"/>
    </row>
    <row r="36" spans="2:4" x14ac:dyDescent="0.25">
      <c r="B36" s="5" t="s">
        <v>32</v>
      </c>
      <c r="C36" s="5" t="s">
        <v>21</v>
      </c>
    </row>
    <row r="37" spans="2:4" x14ac:dyDescent="0.25">
      <c r="B37" s="16" t="s">
        <v>33</v>
      </c>
      <c r="C37" s="17">
        <v>30</v>
      </c>
    </row>
    <row r="38" spans="2:4" x14ac:dyDescent="0.25">
      <c r="B38" s="16" t="s">
        <v>34</v>
      </c>
      <c r="C38" s="17">
        <v>100</v>
      </c>
    </row>
    <row r="39" spans="2:4" x14ac:dyDescent="0.25">
      <c r="B39" s="16" t="s">
        <v>35</v>
      </c>
      <c r="C39" s="17">
        <v>42.76</v>
      </c>
    </row>
    <row r="40" spans="2:4" x14ac:dyDescent="0.25">
      <c r="B40" s="18" t="s">
        <v>15</v>
      </c>
      <c r="C40" s="2">
        <f>SUM(C37:C39)</f>
        <v>172.76</v>
      </c>
    </row>
    <row r="43" spans="2:4" x14ac:dyDescent="0.25">
      <c r="B43" s="27" t="s">
        <v>1</v>
      </c>
      <c r="C43" s="27"/>
      <c r="D43" s="27"/>
    </row>
    <row r="44" spans="2:4" x14ac:dyDescent="0.25">
      <c r="B44" s="6" t="s">
        <v>36</v>
      </c>
      <c r="C44" s="6" t="s">
        <v>37</v>
      </c>
      <c r="D44" s="6" t="s">
        <v>38</v>
      </c>
    </row>
    <row r="45" spans="2:4" x14ac:dyDescent="0.25">
      <c r="B45" s="6" t="s">
        <v>39</v>
      </c>
      <c r="C45" s="7">
        <v>250</v>
      </c>
      <c r="D45" s="6">
        <v>25</v>
      </c>
    </row>
    <row r="46" spans="2:4" x14ac:dyDescent="0.25">
      <c r="B46" s="6" t="s">
        <v>40</v>
      </c>
      <c r="C46" s="7">
        <v>90</v>
      </c>
      <c r="D46" s="6">
        <v>15</v>
      </c>
    </row>
    <row r="47" spans="2:4" x14ac:dyDescent="0.25">
      <c r="B47" s="6" t="s">
        <v>41</v>
      </c>
      <c r="C47" s="7">
        <v>0.59</v>
      </c>
      <c r="D47" s="6">
        <v>8</v>
      </c>
    </row>
    <row r="48" spans="2:4" x14ac:dyDescent="0.25">
      <c r="B48" s="6" t="s">
        <v>18</v>
      </c>
      <c r="C48" s="7">
        <v>285</v>
      </c>
      <c r="D48" s="6">
        <v>6</v>
      </c>
    </row>
    <row r="49" spans="2:5" x14ac:dyDescent="0.25">
      <c r="B49" s="6" t="s">
        <v>42</v>
      </c>
      <c r="C49" s="7">
        <v>100</v>
      </c>
      <c r="D49" s="6">
        <v>1</v>
      </c>
    </row>
    <row r="50" spans="2:5" x14ac:dyDescent="0.25">
      <c r="B50" s="6" t="s">
        <v>43</v>
      </c>
      <c r="C50" s="7">
        <v>101.97</v>
      </c>
      <c r="D50" s="6">
        <v>6</v>
      </c>
    </row>
    <row r="51" spans="2:5" x14ac:dyDescent="0.25">
      <c r="B51" s="19" t="s">
        <v>44</v>
      </c>
      <c r="C51" s="20">
        <v>844.07</v>
      </c>
      <c r="D51" s="19">
        <v>5</v>
      </c>
      <c r="E51" t="s">
        <v>64</v>
      </c>
    </row>
    <row r="52" spans="2:5" x14ac:dyDescent="0.25">
      <c r="B52" s="18" t="s">
        <v>15</v>
      </c>
      <c r="C52" s="2">
        <f>SUM(C45:C51)</f>
        <v>1671.63</v>
      </c>
      <c r="D52" s="21">
        <f>SUM(D45:D51)</f>
        <v>66</v>
      </c>
    </row>
    <row r="71" spans="2:8" x14ac:dyDescent="0.25">
      <c r="B71" s="28" t="s">
        <v>45</v>
      </c>
      <c r="C71" s="28"/>
      <c r="D71" s="28"/>
      <c r="E71" s="28"/>
      <c r="F71" s="28"/>
      <c r="G71" s="6" t="s">
        <v>46</v>
      </c>
      <c r="H71" s="6"/>
    </row>
    <row r="72" spans="2:8" x14ac:dyDescent="0.25">
      <c r="B72" s="6" t="s">
        <v>47</v>
      </c>
      <c r="C72" s="22">
        <v>2015</v>
      </c>
      <c r="D72" s="22">
        <v>2016</v>
      </c>
      <c r="E72" s="22">
        <v>2017</v>
      </c>
      <c r="F72" s="23">
        <v>2018</v>
      </c>
      <c r="G72" s="6"/>
      <c r="H72" s="23">
        <v>2019</v>
      </c>
    </row>
    <row r="73" spans="2:8" x14ac:dyDescent="0.25">
      <c r="B73" s="6" t="s">
        <v>48</v>
      </c>
      <c r="C73" s="24">
        <v>200</v>
      </c>
      <c r="D73" s="24">
        <v>100</v>
      </c>
      <c r="E73" s="24">
        <v>100</v>
      </c>
      <c r="F73" s="24">
        <v>100</v>
      </c>
      <c r="G73" s="25">
        <v>43364</v>
      </c>
      <c r="H73" s="6"/>
    </row>
    <row r="74" spans="2:8" x14ac:dyDescent="0.25">
      <c r="B74" s="6" t="s">
        <v>49</v>
      </c>
      <c r="C74" s="24">
        <v>1000</v>
      </c>
      <c r="D74" s="24">
        <v>250</v>
      </c>
      <c r="E74" s="24">
        <v>250</v>
      </c>
      <c r="F74" s="24">
        <v>500</v>
      </c>
      <c r="G74" s="25">
        <v>43356</v>
      </c>
      <c r="H74" s="6"/>
    </row>
    <row r="75" spans="2:8" x14ac:dyDescent="0.25">
      <c r="B75" s="16" t="s">
        <v>50</v>
      </c>
      <c r="C75" s="24">
        <v>100</v>
      </c>
      <c r="D75" s="24">
        <v>50</v>
      </c>
      <c r="E75" s="24">
        <v>100</v>
      </c>
      <c r="F75" s="24">
        <v>100</v>
      </c>
      <c r="G75" s="25">
        <v>43356</v>
      </c>
      <c r="H75" s="6"/>
    </row>
    <row r="76" spans="2:8" x14ac:dyDescent="0.25">
      <c r="B76" s="16" t="s">
        <v>51</v>
      </c>
      <c r="C76" s="24">
        <v>50</v>
      </c>
      <c r="D76" s="24">
        <v>50</v>
      </c>
      <c r="E76" s="24">
        <v>50</v>
      </c>
      <c r="F76" s="24">
        <v>50</v>
      </c>
      <c r="G76" s="25">
        <v>43233</v>
      </c>
      <c r="H76" s="6"/>
    </row>
    <row r="77" spans="2:8" x14ac:dyDescent="0.25">
      <c r="B77" s="16" t="s">
        <v>52</v>
      </c>
      <c r="C77" s="24">
        <v>50</v>
      </c>
      <c r="D77" s="24">
        <v>50</v>
      </c>
      <c r="E77" s="24">
        <v>0</v>
      </c>
      <c r="F77" s="24">
        <v>0</v>
      </c>
      <c r="G77" s="6"/>
      <c r="H77" s="6"/>
    </row>
    <row r="78" spans="2:8" x14ac:dyDescent="0.25">
      <c r="B78" s="16" t="s">
        <v>53</v>
      </c>
      <c r="C78" s="24">
        <v>50</v>
      </c>
      <c r="D78" s="24">
        <v>50</v>
      </c>
      <c r="E78" s="24">
        <v>0</v>
      </c>
      <c r="F78" s="24">
        <v>0</v>
      </c>
      <c r="G78" s="6"/>
      <c r="H78" s="6"/>
    </row>
    <row r="79" spans="2:8" x14ac:dyDescent="0.25">
      <c r="B79" s="16" t="s">
        <v>54</v>
      </c>
      <c r="C79" s="24">
        <v>250</v>
      </c>
      <c r="D79" s="24">
        <v>100</v>
      </c>
      <c r="E79" s="24">
        <v>100</v>
      </c>
      <c r="F79" s="24">
        <v>200</v>
      </c>
      <c r="G79" s="25">
        <v>43364</v>
      </c>
      <c r="H79" s="6"/>
    </row>
    <row r="80" spans="2:8" x14ac:dyDescent="0.25">
      <c r="B80" s="16" t="s">
        <v>55</v>
      </c>
      <c r="C80" s="24">
        <v>100</v>
      </c>
      <c r="D80" s="24">
        <v>100</v>
      </c>
      <c r="E80" s="24">
        <v>100</v>
      </c>
      <c r="F80" s="24">
        <v>0</v>
      </c>
      <c r="G80" s="6"/>
      <c r="H80" s="6"/>
    </row>
    <row r="81" spans="2:8" x14ac:dyDescent="0.25">
      <c r="B81" s="16" t="s">
        <v>56</v>
      </c>
      <c r="C81" s="24">
        <v>125</v>
      </c>
      <c r="D81" s="24">
        <v>100</v>
      </c>
      <c r="E81" s="24">
        <v>50</v>
      </c>
      <c r="F81" s="24">
        <v>50</v>
      </c>
      <c r="G81" s="6"/>
      <c r="H81" s="6"/>
    </row>
    <row r="82" spans="2:8" x14ac:dyDescent="0.25">
      <c r="B82" s="16" t="s">
        <v>57</v>
      </c>
      <c r="C82" s="24">
        <v>100</v>
      </c>
      <c r="D82" s="24">
        <v>100</v>
      </c>
      <c r="E82" s="24">
        <v>100</v>
      </c>
      <c r="F82" s="24">
        <v>100</v>
      </c>
      <c r="G82" s="25">
        <v>43364</v>
      </c>
      <c r="H82" s="6"/>
    </row>
    <row r="83" spans="2:8" x14ac:dyDescent="0.25">
      <c r="B83" s="16" t="s">
        <v>58</v>
      </c>
      <c r="C83" s="24">
        <v>250</v>
      </c>
      <c r="D83" s="24">
        <v>100</v>
      </c>
      <c r="E83" s="24" t="s">
        <v>59</v>
      </c>
      <c r="F83" s="24">
        <v>100</v>
      </c>
      <c r="G83" s="25">
        <v>43187</v>
      </c>
      <c r="H83" s="6"/>
    </row>
    <row r="84" spans="2:8" x14ac:dyDescent="0.25">
      <c r="B84" s="16" t="s">
        <v>60</v>
      </c>
      <c r="C84" s="24">
        <v>300</v>
      </c>
      <c r="D84" s="24">
        <v>0</v>
      </c>
      <c r="E84" s="24">
        <v>0</v>
      </c>
      <c r="F84" s="24">
        <v>0</v>
      </c>
      <c r="G84" s="6"/>
      <c r="H84" s="6"/>
    </row>
    <row r="85" spans="2:8" x14ac:dyDescent="0.25">
      <c r="B85" s="16" t="s">
        <v>61</v>
      </c>
      <c r="C85" s="24">
        <v>200</v>
      </c>
      <c r="D85" s="24">
        <v>100</v>
      </c>
      <c r="E85" s="24">
        <v>100</v>
      </c>
      <c r="F85" s="24">
        <v>100</v>
      </c>
      <c r="G85" s="25">
        <v>43364</v>
      </c>
      <c r="H85" s="6"/>
    </row>
    <row r="86" spans="2:8" x14ac:dyDescent="0.25">
      <c r="B86" s="16" t="s">
        <v>62</v>
      </c>
      <c r="C86" s="24">
        <v>35</v>
      </c>
      <c r="D86" s="24">
        <v>0</v>
      </c>
      <c r="E86" s="24">
        <v>0</v>
      </c>
      <c r="F86" s="24">
        <v>0</v>
      </c>
      <c r="G86" s="6"/>
      <c r="H86" s="6"/>
    </row>
    <row r="87" spans="2:8" x14ac:dyDescent="0.25">
      <c r="B87" s="18" t="s">
        <v>63</v>
      </c>
      <c r="C87" s="26">
        <f>SUM(C73:C86)</f>
        <v>2810</v>
      </c>
      <c r="D87" s="26">
        <f>SUM(D73:D86)</f>
        <v>1150</v>
      </c>
      <c r="E87" s="26">
        <f>SUM(E73:E86)+100</f>
        <v>1050</v>
      </c>
      <c r="F87" s="26">
        <f>SUM(F73:F86)</f>
        <v>1300</v>
      </c>
      <c r="G87" s="6"/>
      <c r="H87" s="6"/>
    </row>
  </sheetData>
  <mergeCells count="8">
    <mergeCell ref="B43:D43"/>
    <mergeCell ref="B71:F71"/>
    <mergeCell ref="B1:H1"/>
    <mergeCell ref="B3:C3"/>
    <mergeCell ref="B7:E7"/>
    <mergeCell ref="B20:C20"/>
    <mergeCell ref="B28:C28"/>
    <mergeCell ref="B35:C35"/>
  </mergeCells>
  <pageMargins left="0.25" right="0.25" top="0.75" bottom="0.75" header="0.3" footer="0.3"/>
  <pageSetup orientation="landscape" r:id="rId1"/>
  <headerFooter>
    <oddHeader>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Karen</cp:lastModifiedBy>
  <cp:lastPrinted>2018-10-17T20:55:27Z</cp:lastPrinted>
  <dcterms:created xsi:type="dcterms:W3CDTF">2018-10-12T19:48:33Z</dcterms:created>
  <dcterms:modified xsi:type="dcterms:W3CDTF">2018-10-17T20:55:44Z</dcterms:modified>
</cp:coreProperties>
</file>